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n.dep.mos.ru\dfs\Public\Отдел_экономического_анализа\Рейтинги\2024 год\5. проект закона 2025-2027\размещение (подготовка)\"/>
    </mc:Choice>
  </mc:AlternateContent>
  <bookViews>
    <workbookView xWindow="-105" yWindow="-105" windowWidth="19425" windowHeight="10425"/>
  </bookViews>
  <sheets>
    <sheet name="Рз-Пр на очередной год и план" sheetId="2" r:id="rId1"/>
  </sheets>
  <definedNames>
    <definedName name="_xlnm.Print_Titles" localSheetId="0">'Рз-Пр на очередной год и план'!$4:$6</definedName>
    <definedName name="_xlnm.Print_Area" localSheetId="0">'Рз-Пр на очередной год и план'!$A$1:$H$92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7" i="2" l="1"/>
  <c r="E17" i="2" l="1"/>
  <c r="D35" i="2" l="1"/>
  <c r="D41" i="2"/>
  <c r="D87" i="2" l="1"/>
  <c r="D85" i="2"/>
  <c r="D81" i="2"/>
  <c r="D76" i="2"/>
  <c r="D70" i="2"/>
  <c r="D60" i="2"/>
  <c r="D56" i="2"/>
  <c r="D46" i="2"/>
  <c r="D24" i="2"/>
  <c r="D20" i="2"/>
  <c r="D17" i="2"/>
  <c r="D7" i="2"/>
  <c r="D91" i="2" l="1"/>
  <c r="G87" i="2"/>
  <c r="G85" i="2"/>
  <c r="G81" i="2"/>
  <c r="G76" i="2"/>
  <c r="G70" i="2"/>
  <c r="G60" i="2"/>
  <c r="G56" i="2"/>
  <c r="G46" i="2"/>
  <c r="G41" i="2"/>
  <c r="G35" i="2"/>
  <c r="G24" i="2"/>
  <c r="G20" i="2"/>
  <c r="G17" i="2"/>
  <c r="G7" i="2"/>
  <c r="H17" i="2"/>
  <c r="F17" i="2"/>
  <c r="F7" i="2"/>
  <c r="H87" i="2" l="1"/>
  <c r="F87" i="2"/>
  <c r="H85" i="2"/>
  <c r="F85" i="2"/>
  <c r="E85" i="2"/>
  <c r="H81" i="2"/>
  <c r="F81" i="2"/>
  <c r="E81" i="2"/>
  <c r="H76" i="2"/>
  <c r="F76" i="2"/>
  <c r="E76" i="2"/>
  <c r="H70" i="2"/>
  <c r="F70" i="2"/>
  <c r="E70" i="2"/>
  <c r="H60" i="2"/>
  <c r="F60" i="2"/>
  <c r="E60" i="2"/>
  <c r="H56" i="2"/>
  <c r="F56" i="2"/>
  <c r="E56" i="2"/>
  <c r="H46" i="2"/>
  <c r="F46" i="2"/>
  <c r="E46" i="2"/>
  <c r="H41" i="2"/>
  <c r="F41" i="2"/>
  <c r="E41" i="2"/>
  <c r="H35" i="2"/>
  <c r="F35" i="2"/>
  <c r="E35" i="2"/>
  <c r="H24" i="2"/>
  <c r="F24" i="2"/>
  <c r="E24" i="2"/>
  <c r="H20" i="2"/>
  <c r="F20" i="2"/>
  <c r="E20" i="2"/>
  <c r="H7" i="2"/>
  <c r="E7" i="2"/>
  <c r="H91" i="2" l="1"/>
  <c r="F91" i="2"/>
  <c r="E91" i="2"/>
  <c r="G91" i="2"/>
</calcChain>
</file>

<file path=xl/sharedStrings.xml><?xml version="1.0" encoding="utf-8"?>
<sst xmlns="http://schemas.openxmlformats.org/spreadsheetml/2006/main" count="276" uniqueCount="114">
  <si>
    <t>млн рублей</t>
  </si>
  <si>
    <t>Наименование Раздела, подраздела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</si>
  <si>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</si>
  <si>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</si>
  <si>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</si>
  <si>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</si>
  <si>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</si>
  <si>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</si>
  <si>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</si>
  <si>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</si>
  <si>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</si>
  <si>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</si>
  <si>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</si>
  <si>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</si>
  <si>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</si>
  <si>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</si>
  <si>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</si>
  <si>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Международные отношения и международное сотрудничество</t>
  </si>
  <si>
    <t>08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</si>
  <si>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</si>
  <si>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</si>
  <si>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</si>
  <si>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</si>
  <si>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</si>
  <si>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</si>
  <si>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/>
  </si>
  <si>
    <t>Мобилизационная подготовка экономики</t>
  </si>
  <si>
    <t>Национальная безопасность и правоохранительная деятельность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</si>
  <si>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</si>
  <si>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</si>
  <si>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</si>
  <si>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</si>
  <si>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</si>
  <si>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</si>
  <si>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</si>
  <si>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</si>
  <si>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</si>
  <si>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</si>
  <si>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</si>
  <si>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</si>
  <si>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10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</si>
  <si>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</si>
  <si>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</si>
  <si>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</si>
  <si>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</si>
  <si>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</si>
  <si>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</si>
  <si>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</si>
  <si>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</si>
  <si>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</si>
  <si>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Охрана объектов растительного и животного мира и среды их обитания</t>
  </si>
  <si>
    <t>Прикладные научные исследования в области охраны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</si>
  <si>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</si>
  <si>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</si>
  <si>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</si>
  <si>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</si>
  <si>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</si>
  <si>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</si>
  <si>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</si>
  <si>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</si>
  <si>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</si>
  <si>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Прикладные научные исследования в области образования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</si>
  <si>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</si>
  <si>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</si>
  <si>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</si>
  <si>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</si>
  <si>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</si>
  <si>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</si>
  <si>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</si>
  <si>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</si>
  <si>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</si>
  <si>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</si>
  <si>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</si>
  <si>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</si>
  <si>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</si>
  <si>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Прикладные научные исследования в области здравоохранения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</si>
  <si>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</si>
  <si>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</si>
  <si>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</si>
  <si>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</si>
  <si>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</si>
  <si>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</si>
  <si>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</si>
  <si>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</si>
  <si>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</si>
  <si>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</si>
  <si>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</si>
  <si>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</si>
  <si>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</si>
  <si>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</si>
  <si>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</si>
  <si>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</si>
  <si>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</si>
  <si>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</si>
  <si>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</si>
  <si>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</si>
  <si>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 РАСХОДОВ</t>
  </si>
  <si>
    <t xml:space="preserve"> </t>
  </si>
  <si>
    <t>Мобилизационная и вневойсковая подготовка</t>
  </si>
  <si>
    <t>2025 год</t>
  </si>
  <si>
    <t>-</t>
  </si>
  <si>
    <t>Прикладные научные исследования в области жилищно-коммунального хозяйства</t>
  </si>
  <si>
    <t xml:space="preserve">Сведения о расходах бюджета по разделам и подразделам классификации расходов на 2025 год и плановый период 2026 и 2027 годов в сравнении с ожидаемым исполнением за 2024 год и отчетом за 2023 год </t>
  </si>
  <si>
    <t>Отчет об исполнении за 2023 год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</si>
  <si>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</si>
  <si>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</si>
  <si>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</si>
  <si>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</si>
  <si>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Оценка исполнения за 2024 год</t>
  </si>
  <si>
    <t>2026 год*</t>
  </si>
  <si>
    <t>2027 год*</t>
  </si>
  <si>
    <t>*Без учета условно утвержденных расходов бюджета города Москвы.
(Итого расходов на 2026 год в сумме 5 783 398,1 млн рублей, в том числе условно утвержденные расходы бюджета города Москвы в сумме 144 585,0  млн рублей.
Итого расходов на 2027 год в сумме 5 900 670,0 млн рублей, в том числе условно утвержденные расходы бюджета города Москвы в сумме 295 033,5 млн рублей.)</t>
  </si>
  <si>
    <t>Проект закона о бюджете на 2025 год и плановый период 2026 и 2027 годов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</si>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</sst>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,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" fontId="10" fillId="0" borderId="11">
      <alignment horizontal="right"/>
    </xf>
    <xf numFmtId="4" fontId="13" fillId="0" borderId="11">
      <alignment horizontal="right"/>
    </xf>
  </cellStyleXfs>
  <cellXfs count="49">
    <xf numFmtId="0" fontId="0" fillId="0" borderId="0" xfId="0"/>
    <xf numFmtId="0" fontId="0" fillId="0" borderId="0" xfId="0" applyNumberFormat="1" applyFont="1"/>
    <xf numFmtId="164" fontId="0" fillId="0" borderId="0" xfId="0" applyNumberFormat="1" applyFont="1"/>
    <xf numFmtId="164" fontId="5" fillId="0" borderId="0" xfId="0" applyNumberFormat="1" applyFont="1"/>
    <xf numFmtId="164" fontId="8" fillId="0" borderId="1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0" fontId="9" fillId="0" borderId="0" xfId="0" applyNumberFormat="1" applyFont="1"/>
    <xf numFmtId="164" fontId="2" fillId="0" borderId="1" xfId="0" applyNumberFormat="1" applyFont="1" applyBorder="1" applyAlignment="1">
      <alignment horizontal="right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" fontId="0" fillId="0" borderId="0" xfId="0" applyNumberFormat="1" applyFont="1"/>
    <xf numFmtId="0" fontId="2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0" fillId="0" borderId="0" xfId="0" applyNumberFormat="1" applyFont="1" applyBorder="1"/>
    <xf numFmtId="164" fontId="0" fillId="0" borderId="0" xfId="0" applyNumberFormat="1" applyFont="1" applyBorder="1"/>
    <xf numFmtId="0" fontId="8" fillId="0" borderId="1" xfId="0" applyNumberFormat="1" applyFont="1" applyBorder="1" applyAlignment="1">
      <alignment vertical="center"/>
    </xf>
    <xf numFmtId="164" fontId="0" fillId="0" borderId="0" xfId="0" applyNumberFormat="1" applyFont="1" applyFill="1"/>
    <xf numFmtId="1" fontId="8" fillId="0" borderId="1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164" fontId="0" fillId="0" borderId="0" xfId="0" applyNumberFormat="1" applyFont="1" applyFill="1" applyBorder="1"/>
    <xf numFmtId="165" fontId="6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 applyProtection="1">
      <alignment horizontal="right" vertical="center"/>
    </xf>
    <xf numFmtId="0" fontId="15" fillId="0" borderId="1" xfId="0" applyNumberFormat="1" applyFont="1" applyFill="1" applyBorder="1" applyAlignment="1">
      <alignment horizontal="left" vertical="center" wrapText="1"/>
    </xf>
    <xf numFmtId="0" fontId="12" fillId="2" borderId="0" xfId="0" applyNumberFormat="1" applyFont="1" applyFill="1" applyBorder="1" applyAlignment="1">
      <alignment horizontal="left" vertical="top" wrapText="1"/>
    </xf>
    <xf numFmtId="1" fontId="8" fillId="0" borderId="2" xfId="0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7" fillId="0" borderId="4" xfId="0" applyNumberFormat="1" applyFont="1" applyBorder="1" applyAlignment="1">
      <alignment horizontal="right" vertical="top" wrapText="1"/>
    </xf>
    <xf numFmtId="0" fontId="8" fillId="0" borderId="6" xfId="0" applyNumberFormat="1" applyFont="1" applyBorder="1" applyAlignment="1">
      <alignment horizontal="center" vertical="center"/>
    </xf>
    <xf numFmtId="0" fontId="8" fillId="0" borderId="5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0" fontId="8" fillId="0" borderId="9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</cellXfs>
  <cellStyles count="5">
    <cellStyle name="xl48" xfId="3"/>
    <cellStyle name="xl95" xf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tabSelected="1" view="pageBreakPreview" zoomScaleNormal="85" zoomScaleSheetLayoutView="100" workbookViewId="0">
      <pane ySplit="6" topLeftCell="A79" activePane="bottomLeft" state="frozen"/>
      <selection pane="bottomLeft" activeCell="A82" sqref="A82"/>
    </sheetView>
  </sheetViews>
  <sheetFormatPr defaultColWidth="9.140625" defaultRowHeight="15" x14ac:dyDescent="0.25"/>
  <cols>
    <col min="1" max="1" width="60" style="1" customWidth="1"/>
    <col min="2" max="2" width="8.42578125" style="1" customWidth="1"/>
    <col min="3" max="3" width="7.28515625" style="1" customWidth="1"/>
    <col min="4" max="4" width="22.28515625" style="2" customWidth="1"/>
    <col min="5" max="5" width="21" style="23" customWidth="1"/>
    <col min="6" max="6" width="19.5703125" style="2" bestFit="1" customWidth="1"/>
    <col min="7" max="8" width="18" style="2" customWidth="1"/>
    <col min="9" max="16384" width="9.140625" style="1"/>
  </cols>
  <sheetData>
    <row r="1" spans="1:8" ht="18.75" x14ac:dyDescent="0.3">
      <c r="H1" s="3"/>
    </row>
    <row r="2" spans="1:8" ht="42.75" customHeight="1" x14ac:dyDescent="0.25">
      <c r="A2" s="36" t="s">
        <v>102</v>
      </c>
      <c r="B2" s="36"/>
      <c r="C2" s="36"/>
      <c r="D2" s="36"/>
      <c r="E2" s="36"/>
      <c r="F2" s="36"/>
      <c r="G2" s="36"/>
      <c r="H2" s="36"/>
    </row>
    <row r="3" spans="1:8" ht="18" customHeight="1" x14ac:dyDescent="0.25">
      <c r="A3" s="37" t="s">
        <v>0</v>
      </c>
      <c r="B3" s="37"/>
      <c r="C3" s="37"/>
      <c r="D3" s="37"/>
      <c r="E3" s="37"/>
      <c r="F3" s="37"/>
      <c r="G3" s="37"/>
      <c r="H3" s="37"/>
    </row>
    <row r="4" spans="1:8" ht="36.75" customHeight="1" x14ac:dyDescent="0.25">
      <c r="A4" s="38" t="s">
        <v>1</v>
      </c>
      <c r="B4" s="40" t="s">
        <v>2</v>
      </c>
      <c r="C4" s="42" t="s">
        <v>3</v>
      </c>
      <c r="D4" s="44" t="s">
        <v>103</v>
      </c>
      <c r="E4" s="46" t="s">
        <v>108</v>
      </c>
      <c r="F4" s="48" t="s">
        <v>112</v>
      </c>
      <c r="G4" s="48"/>
      <c r="H4" s="48"/>
    </row>
    <row r="5" spans="1:8" ht="45" customHeight="1" x14ac:dyDescent="0.25">
      <c r="A5" s="39"/>
      <c r="B5" s="41"/>
      <c r="C5" s="43"/>
      <c r="D5" s="45"/>
      <c r="E5" s="47"/>
      <c r="F5" s="4" t="s">
        <v>99</v>
      </c>
      <c r="G5" s="4" t="s">
        <v>109</v>
      </c>
      <c r="H5" s="4" t="s">
        <v>110</v>
      </c>
    </row>
    <row r="6" spans="1:8" s="13" customFormat="1" ht="15" customHeight="1" x14ac:dyDescent="0.25">
      <c r="A6" s="10">
        <v>1</v>
      </c>
      <c r="B6" s="34">
        <v>2</v>
      </c>
      <c r="C6" s="35"/>
      <c r="D6" s="11">
        <v>3</v>
      </c>
      <c r="E6" s="24">
        <v>4</v>
      </c>
      <c r="F6" s="12">
        <v>5</v>
      </c>
      <c r="G6" s="12">
        <v>6</v>
      </c>
      <c r="H6" s="12">
        <v>7</v>
      </c>
    </row>
    <row r="7" spans="1:8" s="8" customFormat="1" ht="15.75" x14ac:dyDescent="0.25">
      <c r="A7" s="18" t="s">
        <v>4</v>
      </c>
      <c r="B7" s="5" t="s">
        <v>5</v>
      </c>
      <c r="C7" s="6"/>
      <c r="D7" s="7">
        <f>SUM(D8:D16)</f>
        <v>247682.80378852002</v>
      </c>
      <c r="E7" s="27">
        <f>SUM(E8:E16)</f>
        <v>412190865.60000002</v>
      </c>
      <c r="F7" s="30">
        <f>SUM(F8:F16)</f>
        <v>496669038.40000004</v>
      </c>
      <c r="G7" s="30">
        <f>SUM(G8:G16)</f>
        <v>473061013.60000002</v>
      </c>
      <c r="H7" s="30">
        <f>SUM(H8:H16)</f>
        <v>524760836.59999996</v>
      </c>
    </row>
    <row r="8" spans="1:8" ht="31.5" x14ac:dyDescent="0.25">
      <c r="A8" s="19" t="s">
        <v>6</v>
      </c>
      <c r="B8" s="14" t="s">
        <v>5</v>
      </c>
      <c r="C8" s="14" t="s">
        <v>7</v>
      </c>
      <c r="D8" s="9">
        <v>210.43668306000001</v>
      </c>
      <c r="E8" s="25">
        <v>224948</v>
      </c>
      <c r="F8" s="31">
        <v>238761.9</v>
      </c>
      <c r="G8" s="31">
        <v>240436.9</v>
      </c>
      <c r="H8" s="31">
        <v>248619.4</v>
      </c>
    </row>
    <row r="9" spans="1:8" ht="47.25" x14ac:dyDescent="0.25">
      <c r="A9" s="19" t="s">
        <v>8</v>
      </c>
      <c r="B9" s="14" t="s">
        <v>5</v>
      </c>
      <c r="C9" s="14" t="s">
        <v>9</v>
      </c>
      <c r="D9" s="9">
        <v>2661.7550801399998</v>
      </c>
      <c r="E9" s="25">
        <v>2560470.7999999998</v>
      </c>
      <c r="F9" s="31">
        <v>3158118.2</v>
      </c>
      <c r="G9" s="31">
        <v>3161221.2</v>
      </c>
      <c r="H9" s="31">
        <v>3126543</v>
      </c>
    </row>
    <row r="10" spans="1:8" ht="50.25" customHeight="1" x14ac:dyDescent="0.25">
      <c r="A10" s="28" t="s">
        <v>107</v>
      </c>
      <c r="B10" s="14" t="s">
        <v>5</v>
      </c>
      <c r="C10" s="14" t="s">
        <v>10</v>
      </c>
      <c r="D10" s="9">
        <v>5493.1001149399999</v>
      </c>
      <c r="E10" s="25">
        <v>4144434.4</v>
      </c>
      <c r="F10" s="31">
        <v>6198897.5</v>
      </c>
      <c r="G10" s="31">
        <v>6334612.4000000004</v>
      </c>
      <c r="H10" s="31">
        <v>6330992.0999999996</v>
      </c>
    </row>
    <row r="11" spans="1:8" ht="15.75" x14ac:dyDescent="0.25">
      <c r="A11" s="19" t="s">
        <v>11</v>
      </c>
      <c r="B11" s="14" t="s">
        <v>5</v>
      </c>
      <c r="C11" s="14" t="s">
        <v>12</v>
      </c>
      <c r="D11" s="9">
        <v>4618.1897634399993</v>
      </c>
      <c r="E11" s="25">
        <v>3407068.1</v>
      </c>
      <c r="F11" s="31">
        <v>4056338.2</v>
      </c>
      <c r="G11" s="31">
        <v>3864736.3</v>
      </c>
      <c r="H11" s="31">
        <v>3911736.4</v>
      </c>
    </row>
    <row r="12" spans="1:8" ht="47.25" x14ac:dyDescent="0.25">
      <c r="A12" s="19" t="s">
        <v>13</v>
      </c>
      <c r="B12" s="14" t="s">
        <v>5</v>
      </c>
      <c r="C12" s="14" t="s">
        <v>14</v>
      </c>
      <c r="D12" s="9">
        <v>5136.9416468400004</v>
      </c>
      <c r="E12" s="25">
        <v>3921058</v>
      </c>
      <c r="F12" s="31">
        <v>5192968.5999999996</v>
      </c>
      <c r="G12" s="31">
        <v>5183690.5</v>
      </c>
      <c r="H12" s="31">
        <v>4803709.2</v>
      </c>
    </row>
    <row r="13" spans="1:8" ht="15.75" x14ac:dyDescent="0.25">
      <c r="A13" s="19" t="s">
        <v>15</v>
      </c>
      <c r="B13" s="14" t="s">
        <v>5</v>
      </c>
      <c r="C13" s="14" t="s">
        <v>16</v>
      </c>
      <c r="D13" s="9">
        <v>2846.5526055500004</v>
      </c>
      <c r="E13" s="25">
        <v>2562144.1</v>
      </c>
      <c r="F13" s="31">
        <v>1453148.3</v>
      </c>
      <c r="G13" s="31">
        <v>1346669.7</v>
      </c>
      <c r="H13" s="31">
        <v>921138.1</v>
      </c>
    </row>
    <row r="14" spans="1:8" ht="31.5" x14ac:dyDescent="0.25">
      <c r="A14" s="19" t="s">
        <v>17</v>
      </c>
      <c r="B14" s="14" t="s">
        <v>5</v>
      </c>
      <c r="C14" s="14" t="s">
        <v>18</v>
      </c>
      <c r="D14" s="9">
        <v>1851.5891081500001</v>
      </c>
      <c r="E14" s="25">
        <v>2534345.7999999998</v>
      </c>
      <c r="F14" s="31">
        <v>3072225.1</v>
      </c>
      <c r="G14" s="31">
        <v>3142864</v>
      </c>
      <c r="H14" s="31">
        <v>3302864</v>
      </c>
    </row>
    <row r="15" spans="1:8" ht="15.75" x14ac:dyDescent="0.25">
      <c r="A15" s="19" t="s">
        <v>19</v>
      </c>
      <c r="B15" s="14" t="s">
        <v>5</v>
      </c>
      <c r="C15" s="14" t="s">
        <v>20</v>
      </c>
      <c r="D15" s="9">
        <v>0</v>
      </c>
      <c r="E15" s="25">
        <v>130000000</v>
      </c>
      <c r="F15" s="31">
        <v>130000000</v>
      </c>
      <c r="G15" s="31">
        <v>130000000</v>
      </c>
      <c r="H15" s="31">
        <v>130000000</v>
      </c>
    </row>
    <row r="16" spans="1:8" ht="15.75" x14ac:dyDescent="0.25">
      <c r="A16" s="19" t="s">
        <v>22</v>
      </c>
      <c r="B16" s="14" t="s">
        <v>5</v>
      </c>
      <c r="C16" s="14" t="s">
        <v>23</v>
      </c>
      <c r="D16" s="9">
        <v>224864.2387864</v>
      </c>
      <c r="E16" s="25">
        <v>262836396.40000001</v>
      </c>
      <c r="F16" s="31">
        <v>343298580.60000002</v>
      </c>
      <c r="G16" s="31">
        <v>319786782.60000002</v>
      </c>
      <c r="H16" s="31">
        <v>372115234.39999998</v>
      </c>
    </row>
    <row r="17" spans="1:8" s="8" customFormat="1" ht="15.75" x14ac:dyDescent="0.25">
      <c r="A17" s="18" t="s">
        <v>24</v>
      </c>
      <c r="B17" s="15" t="s">
        <v>7</v>
      </c>
      <c r="C17" s="15" t="s">
        <v>25</v>
      </c>
      <c r="D17" s="7">
        <f>SUM(D18:D19)</f>
        <v>47391.050248890002</v>
      </c>
      <c r="E17" s="27">
        <f>SUM(E18:E19)</f>
        <v>15680861.199999999</v>
      </c>
      <c r="F17" s="30">
        <f>SUM(F18:F19)</f>
        <v>12194153.399999999</v>
      </c>
      <c r="G17" s="30">
        <f>SUM(G18:G19)</f>
        <v>11142757.799999999</v>
      </c>
      <c r="H17" s="30">
        <f>SUM(H18:H19)</f>
        <v>2290229.4</v>
      </c>
    </row>
    <row r="18" spans="1:8" s="8" customFormat="1" ht="15.75" x14ac:dyDescent="0.25">
      <c r="A18" s="19" t="s">
        <v>98</v>
      </c>
      <c r="B18" s="14" t="s">
        <v>7</v>
      </c>
      <c r="C18" s="14" t="s">
        <v>9</v>
      </c>
      <c r="D18" s="9">
        <v>2866.1701360300003</v>
      </c>
      <c r="E18" s="25">
        <v>54608.6</v>
      </c>
      <c r="F18" s="31">
        <v>61277.2</v>
      </c>
      <c r="G18" s="31">
        <v>63715.199999999997</v>
      </c>
      <c r="H18" s="31">
        <v>66044.800000000003</v>
      </c>
    </row>
    <row r="19" spans="1:8" ht="15.75" x14ac:dyDescent="0.25">
      <c r="A19" s="19" t="s">
        <v>26</v>
      </c>
      <c r="B19" s="14" t="s">
        <v>7</v>
      </c>
      <c r="C19" s="14" t="s">
        <v>10</v>
      </c>
      <c r="D19" s="9">
        <v>44524.880112860003</v>
      </c>
      <c r="E19" s="25">
        <v>15626252.6</v>
      </c>
      <c r="F19" s="31">
        <v>12132876.199999999</v>
      </c>
      <c r="G19" s="31">
        <v>11079042.6</v>
      </c>
      <c r="H19" s="31">
        <v>2224184.6</v>
      </c>
    </row>
    <row r="20" spans="1:8" s="8" customFormat="1" ht="31.5" x14ac:dyDescent="0.25">
      <c r="A20" s="29" t="s">
        <v>27</v>
      </c>
      <c r="B20" s="15" t="s">
        <v>9</v>
      </c>
      <c r="C20" s="15" t="s">
        <v>25</v>
      </c>
      <c r="D20" s="7">
        <f>SUM(D21:D23)</f>
        <v>98083.053656749995</v>
      </c>
      <c r="E20" s="27">
        <f t="shared" ref="E20:H20" si="0">SUM(E21:E23)</f>
        <v>109396633.5</v>
      </c>
      <c r="F20" s="30">
        <f t="shared" si="0"/>
        <v>79282508.400000006</v>
      </c>
      <c r="G20" s="30">
        <f>SUM(G21:G23)</f>
        <v>80181205.799999997</v>
      </c>
      <c r="H20" s="30">
        <f t="shared" si="0"/>
        <v>79051190.599999994</v>
      </c>
    </row>
    <row r="21" spans="1:8" ht="15.75" x14ac:dyDescent="0.25">
      <c r="A21" s="28" t="s">
        <v>104</v>
      </c>
      <c r="B21" s="14" t="s">
        <v>9</v>
      </c>
      <c r="C21" s="14" t="s">
        <v>28</v>
      </c>
      <c r="D21" s="9">
        <v>1282.7541403900002</v>
      </c>
      <c r="E21" s="25">
        <v>2055522.2</v>
      </c>
      <c r="F21" s="31">
        <v>1847081.5</v>
      </c>
      <c r="G21" s="31">
        <v>3892031.8</v>
      </c>
      <c r="H21" s="31">
        <v>3892061.7</v>
      </c>
    </row>
    <row r="22" spans="1:8" ht="47.25" x14ac:dyDescent="0.25">
      <c r="A22" s="28" t="s">
        <v>105</v>
      </c>
      <c r="B22" s="14" t="s">
        <v>9</v>
      </c>
      <c r="C22" s="14">
        <v>10</v>
      </c>
      <c r="D22" s="9">
        <v>25649.212493970001</v>
      </c>
      <c r="E22" s="25">
        <v>28034215.300000001</v>
      </c>
      <c r="F22" s="31">
        <v>27212522.899999999</v>
      </c>
      <c r="G22" s="31">
        <v>25795006</v>
      </c>
      <c r="H22" s="31">
        <v>24656178.800000001</v>
      </c>
    </row>
    <row r="23" spans="1:8" ht="31.5" x14ac:dyDescent="0.25">
      <c r="A23" s="19" t="s">
        <v>29</v>
      </c>
      <c r="B23" s="14" t="s">
        <v>9</v>
      </c>
      <c r="C23" s="14" t="s">
        <v>30</v>
      </c>
      <c r="D23" s="9">
        <v>71151.087022389998</v>
      </c>
      <c r="E23" s="25">
        <v>79306896</v>
      </c>
      <c r="F23" s="31">
        <v>50222904</v>
      </c>
      <c r="G23" s="31">
        <v>50494168</v>
      </c>
      <c r="H23" s="31">
        <v>50502950.100000001</v>
      </c>
    </row>
    <row r="24" spans="1:8" s="8" customFormat="1" ht="15.75" x14ac:dyDescent="0.25">
      <c r="A24" s="18" t="s">
        <v>31</v>
      </c>
      <c r="B24" s="15" t="s">
        <v>10</v>
      </c>
      <c r="C24" s="15" t="s">
        <v>25</v>
      </c>
      <c r="D24" s="7">
        <f>SUM(D25:D34)</f>
        <v>1365016.69648482</v>
      </c>
      <c r="E24" s="27">
        <f t="shared" ref="E24:H24" si="1">SUM(E25:E34)</f>
        <v>1273042115.9000001</v>
      </c>
      <c r="F24" s="30">
        <f t="shared" si="1"/>
        <v>1612072042.3000002</v>
      </c>
      <c r="G24" s="30">
        <f>SUM(G25:G34)</f>
        <v>1465681158.4000001</v>
      </c>
      <c r="H24" s="30">
        <f t="shared" si="1"/>
        <v>1434839897.4000001</v>
      </c>
    </row>
    <row r="25" spans="1:8" ht="15.75" x14ac:dyDescent="0.25">
      <c r="A25" s="19" t="s">
        <v>32</v>
      </c>
      <c r="B25" s="14" t="s">
        <v>10</v>
      </c>
      <c r="C25" s="14" t="s">
        <v>5</v>
      </c>
      <c r="D25" s="9">
        <v>4594.5041166400006</v>
      </c>
      <c r="E25" s="25">
        <v>4319547.2</v>
      </c>
      <c r="F25" s="31">
        <v>5676609.7999999998</v>
      </c>
      <c r="G25" s="31">
        <v>5562536.4000000004</v>
      </c>
      <c r="H25" s="31">
        <v>5561138.7000000002</v>
      </c>
    </row>
    <row r="26" spans="1:8" ht="15.75" x14ac:dyDescent="0.25">
      <c r="A26" s="19" t="s">
        <v>33</v>
      </c>
      <c r="B26" s="14" t="s">
        <v>10</v>
      </c>
      <c r="C26" s="14" t="s">
        <v>7</v>
      </c>
      <c r="D26" s="9">
        <v>4932.2870762299999</v>
      </c>
      <c r="E26" s="25">
        <v>6349419.9000000004</v>
      </c>
      <c r="F26" s="31">
        <v>15006130.699999999</v>
      </c>
      <c r="G26" s="31">
        <v>12425312.4</v>
      </c>
      <c r="H26" s="31">
        <v>11146066.1</v>
      </c>
    </row>
    <row r="27" spans="1:8" ht="15.75" x14ac:dyDescent="0.25">
      <c r="A27" s="19" t="s">
        <v>34</v>
      </c>
      <c r="B27" s="14" t="s">
        <v>10</v>
      </c>
      <c r="C27" s="14" t="s">
        <v>12</v>
      </c>
      <c r="D27" s="9">
        <v>702.62547900999994</v>
      </c>
      <c r="E27" s="25">
        <v>793405.6</v>
      </c>
      <c r="F27" s="31">
        <v>805549.2</v>
      </c>
      <c r="G27" s="31">
        <v>804996.8</v>
      </c>
      <c r="H27" s="31">
        <v>804996.8</v>
      </c>
    </row>
    <row r="28" spans="1:8" ht="15.75" x14ac:dyDescent="0.25">
      <c r="A28" s="19" t="s">
        <v>35</v>
      </c>
      <c r="B28" s="14" t="s">
        <v>10</v>
      </c>
      <c r="C28" s="14" t="s">
        <v>14</v>
      </c>
      <c r="D28" s="9">
        <v>2585.1912622600003</v>
      </c>
      <c r="E28" s="25">
        <v>4119105</v>
      </c>
      <c r="F28" s="31">
        <v>4537687.8</v>
      </c>
      <c r="G28" s="31">
        <v>4248223.5</v>
      </c>
      <c r="H28" s="31">
        <v>4248223.5</v>
      </c>
    </row>
    <row r="29" spans="1:8" ht="15.75" x14ac:dyDescent="0.25">
      <c r="A29" s="19" t="s">
        <v>36</v>
      </c>
      <c r="B29" s="14" t="s">
        <v>10</v>
      </c>
      <c r="C29" s="14" t="s">
        <v>16</v>
      </c>
      <c r="D29" s="9">
        <v>28.135313119999999</v>
      </c>
      <c r="E29" s="25">
        <v>29141.9</v>
      </c>
      <c r="F29" s="31">
        <v>29919.200000000001</v>
      </c>
      <c r="G29" s="31">
        <v>32743.8</v>
      </c>
      <c r="H29" s="31">
        <v>32743.8</v>
      </c>
    </row>
    <row r="30" spans="1:8" ht="15.75" x14ac:dyDescent="0.25">
      <c r="A30" s="19" t="s">
        <v>37</v>
      </c>
      <c r="B30" s="14" t="s">
        <v>10</v>
      </c>
      <c r="C30" s="14" t="s">
        <v>18</v>
      </c>
      <c r="D30" s="9">
        <v>762206.7680864</v>
      </c>
      <c r="E30" s="25">
        <v>671573185.29999995</v>
      </c>
      <c r="F30" s="31">
        <v>831909043.70000005</v>
      </c>
      <c r="G30" s="31">
        <v>796671702.60000002</v>
      </c>
      <c r="H30" s="31">
        <v>794833183.60000002</v>
      </c>
    </row>
    <row r="31" spans="1:8" ht="15.75" x14ac:dyDescent="0.25">
      <c r="A31" s="19" t="s">
        <v>38</v>
      </c>
      <c r="B31" s="14" t="s">
        <v>10</v>
      </c>
      <c r="C31" s="14" t="s">
        <v>28</v>
      </c>
      <c r="D31" s="9">
        <v>213246.89638197</v>
      </c>
      <c r="E31" s="25">
        <v>204890705</v>
      </c>
      <c r="F31" s="31">
        <v>188363663.30000001</v>
      </c>
      <c r="G31" s="31">
        <v>188150844.5</v>
      </c>
      <c r="H31" s="31">
        <v>199098394.40000001</v>
      </c>
    </row>
    <row r="32" spans="1:8" ht="15.75" x14ac:dyDescent="0.25">
      <c r="A32" s="19" t="s">
        <v>39</v>
      </c>
      <c r="B32" s="14" t="s">
        <v>10</v>
      </c>
      <c r="C32" s="14" t="s">
        <v>40</v>
      </c>
      <c r="D32" s="9">
        <v>123335.86576464</v>
      </c>
      <c r="E32" s="25">
        <v>118525825.09999999</v>
      </c>
      <c r="F32" s="31">
        <v>156441449.40000001</v>
      </c>
      <c r="G32" s="31">
        <v>153297539.30000001</v>
      </c>
      <c r="H32" s="31">
        <v>179451459.5</v>
      </c>
    </row>
    <row r="33" spans="1:8" ht="31.5" x14ac:dyDescent="0.25">
      <c r="A33" s="19" t="s">
        <v>41</v>
      </c>
      <c r="B33" s="14" t="s">
        <v>10</v>
      </c>
      <c r="C33" s="14" t="s">
        <v>20</v>
      </c>
      <c r="D33" s="9">
        <v>60</v>
      </c>
      <c r="E33" s="25" t="s">
        <v>100</v>
      </c>
      <c r="F33" s="31">
        <v>76500</v>
      </c>
      <c r="G33" s="31">
        <v>80325</v>
      </c>
      <c r="H33" s="31">
        <v>0</v>
      </c>
    </row>
    <row r="34" spans="1:8" ht="15.75" x14ac:dyDescent="0.25">
      <c r="A34" s="19" t="s">
        <v>42</v>
      </c>
      <c r="B34" s="14" t="s">
        <v>10</v>
      </c>
      <c r="C34" s="14" t="s">
        <v>21</v>
      </c>
      <c r="D34" s="9">
        <v>253324.42300454999</v>
      </c>
      <c r="E34" s="25">
        <v>262441780.90000001</v>
      </c>
      <c r="F34" s="31">
        <v>409225489.19999999</v>
      </c>
      <c r="G34" s="31">
        <v>304406934.10000002</v>
      </c>
      <c r="H34" s="31">
        <v>239663691</v>
      </c>
    </row>
    <row r="35" spans="1:8" s="8" customFormat="1" ht="15.75" x14ac:dyDescent="0.25">
      <c r="A35" s="18" t="s">
        <v>43</v>
      </c>
      <c r="B35" s="15" t="s">
        <v>12</v>
      </c>
      <c r="C35" s="15" t="s">
        <v>25</v>
      </c>
      <c r="D35" s="7">
        <f>SUM(D36:D40)</f>
        <v>911362.60926434991</v>
      </c>
      <c r="E35" s="27">
        <f>SUM(E36:E40)</f>
        <v>1000360481.9000001</v>
      </c>
      <c r="F35" s="30">
        <f>SUM(F36:F40)</f>
        <v>1182293910</v>
      </c>
      <c r="G35" s="30">
        <f>SUM(G36:G40)</f>
        <v>1315977868.5999999</v>
      </c>
      <c r="H35" s="30">
        <f>SUM(H36:H40)</f>
        <v>1270834679.5</v>
      </c>
    </row>
    <row r="36" spans="1:8" ht="15.75" x14ac:dyDescent="0.25">
      <c r="A36" s="19" t="s">
        <v>44</v>
      </c>
      <c r="B36" s="14" t="s">
        <v>12</v>
      </c>
      <c r="C36" s="14" t="s">
        <v>5</v>
      </c>
      <c r="D36" s="9">
        <v>422753.77623109997</v>
      </c>
      <c r="E36" s="25">
        <v>376633429</v>
      </c>
      <c r="F36" s="31">
        <v>454322475.39999998</v>
      </c>
      <c r="G36" s="31">
        <v>553814378.39999998</v>
      </c>
      <c r="H36" s="31">
        <v>497598060.39999998</v>
      </c>
    </row>
    <row r="37" spans="1:8" ht="15.75" x14ac:dyDescent="0.25">
      <c r="A37" s="19" t="s">
        <v>45</v>
      </c>
      <c r="B37" s="14" t="s">
        <v>12</v>
      </c>
      <c r="C37" s="14" t="s">
        <v>7</v>
      </c>
      <c r="D37" s="9">
        <v>51558.111953779997</v>
      </c>
      <c r="E37" s="25">
        <v>49313965.799999997</v>
      </c>
      <c r="F37" s="31">
        <v>70312320.400000006</v>
      </c>
      <c r="G37" s="31">
        <v>67012764.299999997</v>
      </c>
      <c r="H37" s="31">
        <v>76821207.299999997</v>
      </c>
    </row>
    <row r="38" spans="1:8" ht="15.75" x14ac:dyDescent="0.25">
      <c r="A38" s="19" t="s">
        <v>46</v>
      </c>
      <c r="B38" s="14" t="s">
        <v>12</v>
      </c>
      <c r="C38" s="14" t="s">
        <v>9</v>
      </c>
      <c r="D38" s="9">
        <v>389476.00791096996</v>
      </c>
      <c r="E38" s="25">
        <v>527081812.10000002</v>
      </c>
      <c r="F38" s="31">
        <v>613174755.79999995</v>
      </c>
      <c r="G38" s="31">
        <v>652375530.5</v>
      </c>
      <c r="H38" s="31">
        <v>657037017.29999995</v>
      </c>
    </row>
    <row r="39" spans="1:8" ht="31.5" x14ac:dyDescent="0.25">
      <c r="A39" s="17" t="s">
        <v>101</v>
      </c>
      <c r="B39" s="14" t="s">
        <v>12</v>
      </c>
      <c r="C39" s="14" t="s">
        <v>10</v>
      </c>
      <c r="D39" s="9">
        <v>20.745200000000001</v>
      </c>
      <c r="E39" s="25" t="s">
        <v>100</v>
      </c>
      <c r="F39" s="25" t="s">
        <v>100</v>
      </c>
      <c r="G39" s="25" t="s">
        <v>100</v>
      </c>
      <c r="H39" s="25" t="s">
        <v>100</v>
      </c>
    </row>
    <row r="40" spans="1:8" ht="31.5" x14ac:dyDescent="0.25">
      <c r="A40" s="19" t="s">
        <v>47</v>
      </c>
      <c r="B40" s="14" t="s">
        <v>12</v>
      </c>
      <c r="C40" s="14" t="s">
        <v>12</v>
      </c>
      <c r="D40" s="9">
        <v>47553.967968500001</v>
      </c>
      <c r="E40" s="25">
        <v>47331275</v>
      </c>
      <c r="F40" s="31">
        <v>44484358.399999999</v>
      </c>
      <c r="G40" s="31">
        <v>42775195.399999999</v>
      </c>
      <c r="H40" s="31">
        <v>39378394.5</v>
      </c>
    </row>
    <row r="41" spans="1:8" s="8" customFormat="1" ht="15.75" x14ac:dyDescent="0.25">
      <c r="A41" s="18" t="s">
        <v>48</v>
      </c>
      <c r="B41" s="15" t="s">
        <v>14</v>
      </c>
      <c r="C41" s="15" t="s">
        <v>25</v>
      </c>
      <c r="D41" s="7">
        <f>SUM(D42:D45)</f>
        <v>28031.977172139999</v>
      </c>
      <c r="E41" s="27">
        <f t="shared" ref="E41" si="2">SUM(E42:E45)</f>
        <v>28606840.399999999</v>
      </c>
      <c r="F41" s="30">
        <f>SUM(F42:F45)</f>
        <v>21049256.299999997</v>
      </c>
      <c r="G41" s="30">
        <f>SUM(G42:G45)</f>
        <v>20087204.599999998</v>
      </c>
      <c r="H41" s="30">
        <f>SUM(H42:H45)</f>
        <v>18798335.799999997</v>
      </c>
    </row>
    <row r="42" spans="1:8" ht="15.75" x14ac:dyDescent="0.25">
      <c r="A42" s="19" t="s">
        <v>49</v>
      </c>
      <c r="B42" s="14" t="s">
        <v>14</v>
      </c>
      <c r="C42" s="14" t="s">
        <v>7</v>
      </c>
      <c r="D42" s="9">
        <v>1213.662601</v>
      </c>
      <c r="E42" s="25">
        <v>1343697.9</v>
      </c>
      <c r="F42" s="31">
        <v>1440972.5</v>
      </c>
      <c r="G42" s="31">
        <v>1444299.5</v>
      </c>
      <c r="H42" s="31">
        <v>1444299.5</v>
      </c>
    </row>
    <row r="43" spans="1:8" ht="31.5" x14ac:dyDescent="0.25">
      <c r="A43" s="19" t="s">
        <v>50</v>
      </c>
      <c r="B43" s="14" t="s">
        <v>14</v>
      </c>
      <c r="C43" s="14" t="s">
        <v>9</v>
      </c>
      <c r="D43" s="9">
        <v>25184.93553128</v>
      </c>
      <c r="E43" s="25">
        <v>25958259.600000001</v>
      </c>
      <c r="F43" s="31">
        <v>17901922.899999999</v>
      </c>
      <c r="G43" s="31">
        <v>16949523.899999999</v>
      </c>
      <c r="H43" s="31">
        <v>15656365.9</v>
      </c>
    </row>
    <row r="44" spans="1:8" ht="31.5" x14ac:dyDescent="0.25">
      <c r="A44" s="19" t="s">
        <v>51</v>
      </c>
      <c r="B44" s="14" t="s">
        <v>14</v>
      </c>
      <c r="C44" s="14" t="s">
        <v>10</v>
      </c>
      <c r="D44" s="9">
        <v>7.3249776399999993</v>
      </c>
      <c r="E44" s="25" t="s">
        <v>100</v>
      </c>
      <c r="F44" s="25" t="s">
        <v>100</v>
      </c>
      <c r="G44" s="25" t="s">
        <v>100</v>
      </c>
      <c r="H44" s="25" t="s">
        <v>100</v>
      </c>
    </row>
    <row r="45" spans="1:8" ht="15.75" x14ac:dyDescent="0.25">
      <c r="A45" s="19" t="s">
        <v>52</v>
      </c>
      <c r="B45" s="14" t="s">
        <v>14</v>
      </c>
      <c r="C45" s="14" t="s">
        <v>12</v>
      </c>
      <c r="D45" s="9">
        <v>1626.0540622200001</v>
      </c>
      <c r="E45" s="25">
        <v>1304882.8999999999</v>
      </c>
      <c r="F45" s="31">
        <v>1706360.9</v>
      </c>
      <c r="G45" s="31">
        <v>1693381.2</v>
      </c>
      <c r="H45" s="31">
        <v>1697670.4</v>
      </c>
    </row>
    <row r="46" spans="1:8" s="8" customFormat="1" ht="15.75" x14ac:dyDescent="0.25">
      <c r="A46" s="18" t="s">
        <v>53</v>
      </c>
      <c r="B46" s="15" t="s">
        <v>16</v>
      </c>
      <c r="C46" s="15" t="s">
        <v>25</v>
      </c>
      <c r="D46" s="7">
        <f>SUM(D47:D55)</f>
        <v>519814.53621555993</v>
      </c>
      <c r="E46" s="27">
        <f t="shared" ref="E46:H46" si="3">SUM(E47:E55)</f>
        <v>561697074.70000005</v>
      </c>
      <c r="F46" s="30">
        <f t="shared" si="3"/>
        <v>664182248.0999999</v>
      </c>
      <c r="G46" s="30">
        <f>SUM(G47:G55)</f>
        <v>752583973.29999983</v>
      </c>
      <c r="H46" s="30">
        <f t="shared" si="3"/>
        <v>748247722.5999999</v>
      </c>
    </row>
    <row r="47" spans="1:8" ht="15.75" x14ac:dyDescent="0.25">
      <c r="A47" s="19" t="s">
        <v>54</v>
      </c>
      <c r="B47" s="14" t="s">
        <v>16</v>
      </c>
      <c r="C47" s="14" t="s">
        <v>5</v>
      </c>
      <c r="D47" s="9">
        <v>90409.059227160004</v>
      </c>
      <c r="E47" s="25">
        <v>101882860.8</v>
      </c>
      <c r="F47" s="31">
        <v>91148016.099999994</v>
      </c>
      <c r="G47" s="31">
        <v>89289356.299999997</v>
      </c>
      <c r="H47" s="31">
        <v>90360683.900000006</v>
      </c>
    </row>
    <row r="48" spans="1:8" ht="15.75" x14ac:dyDescent="0.25">
      <c r="A48" s="19" t="s">
        <v>55</v>
      </c>
      <c r="B48" s="14" t="s">
        <v>16</v>
      </c>
      <c r="C48" s="14" t="s">
        <v>7</v>
      </c>
      <c r="D48" s="9">
        <v>278711.67490215995</v>
      </c>
      <c r="E48" s="25">
        <v>307436345.89999998</v>
      </c>
      <c r="F48" s="31">
        <v>401292741.69999999</v>
      </c>
      <c r="G48" s="31">
        <v>446268633.89999998</v>
      </c>
      <c r="H48" s="31">
        <v>435469466</v>
      </c>
    </row>
    <row r="49" spans="1:8" ht="15.75" x14ac:dyDescent="0.25">
      <c r="A49" s="19" t="s">
        <v>56</v>
      </c>
      <c r="B49" s="14" t="s">
        <v>16</v>
      </c>
      <c r="C49" s="14" t="s">
        <v>9</v>
      </c>
      <c r="D49" s="9">
        <v>18581.626554720002</v>
      </c>
      <c r="E49" s="25">
        <v>19077473.600000001</v>
      </c>
      <c r="F49" s="31">
        <v>20748788.699999999</v>
      </c>
      <c r="G49" s="31">
        <v>20890850.800000001</v>
      </c>
      <c r="H49" s="31">
        <v>20966529.899999999</v>
      </c>
    </row>
    <row r="50" spans="1:8" ht="15.75" x14ac:dyDescent="0.25">
      <c r="A50" s="19" t="s">
        <v>57</v>
      </c>
      <c r="B50" s="14" t="s">
        <v>16</v>
      </c>
      <c r="C50" s="14" t="s">
        <v>10</v>
      </c>
      <c r="D50" s="9">
        <v>26779.030965849997</v>
      </c>
      <c r="E50" s="25">
        <v>33075287.600000001</v>
      </c>
      <c r="F50" s="31">
        <v>39721956.299999997</v>
      </c>
      <c r="G50" s="31">
        <v>65625176.799999997</v>
      </c>
      <c r="H50" s="31">
        <v>74872327.400000006</v>
      </c>
    </row>
    <row r="51" spans="1:8" ht="31.5" x14ac:dyDescent="0.25">
      <c r="A51" s="19" t="s">
        <v>58</v>
      </c>
      <c r="B51" s="14" t="s">
        <v>16</v>
      </c>
      <c r="C51" s="14" t="s">
        <v>12</v>
      </c>
      <c r="D51" s="9">
        <v>13473.95973129</v>
      </c>
      <c r="E51" s="25">
        <v>17070618.5</v>
      </c>
      <c r="F51" s="31">
        <v>16019494.800000001</v>
      </c>
      <c r="G51" s="31">
        <v>15317666.9</v>
      </c>
      <c r="H51" s="31">
        <v>15314293.5</v>
      </c>
    </row>
    <row r="52" spans="1:8" ht="15.75" x14ac:dyDescent="0.25">
      <c r="A52" s="19" t="s">
        <v>59</v>
      </c>
      <c r="B52" s="14" t="s">
        <v>16</v>
      </c>
      <c r="C52" s="14" t="s">
        <v>14</v>
      </c>
      <c r="D52" s="9">
        <v>8727.5462970300014</v>
      </c>
      <c r="E52" s="25">
        <v>9344996.9000000004</v>
      </c>
      <c r="F52" s="31">
        <v>13270690</v>
      </c>
      <c r="G52" s="31">
        <v>13851617</v>
      </c>
      <c r="H52" s="31">
        <v>13968975.1</v>
      </c>
    </row>
    <row r="53" spans="1:8" ht="15.75" x14ac:dyDescent="0.25">
      <c r="A53" s="19" t="s">
        <v>60</v>
      </c>
      <c r="B53" s="14" t="s">
        <v>16</v>
      </c>
      <c r="C53" s="14" t="s">
        <v>16</v>
      </c>
      <c r="D53" s="9">
        <v>4790.0101168700003</v>
      </c>
      <c r="E53" s="25">
        <v>3370835.1</v>
      </c>
      <c r="F53" s="31">
        <v>4172990.7</v>
      </c>
      <c r="G53" s="31">
        <v>4173519.8</v>
      </c>
      <c r="H53" s="31">
        <v>4174173.4</v>
      </c>
    </row>
    <row r="54" spans="1:8" ht="31.5" x14ac:dyDescent="0.25">
      <c r="A54" s="19" t="s">
        <v>61</v>
      </c>
      <c r="B54" s="16" t="s">
        <v>16</v>
      </c>
      <c r="C54" s="16" t="s">
        <v>18</v>
      </c>
      <c r="D54" s="9">
        <v>190.18699025000001</v>
      </c>
      <c r="E54" s="25">
        <v>366226</v>
      </c>
      <c r="F54" s="31">
        <v>366226</v>
      </c>
      <c r="G54" s="31">
        <v>366226</v>
      </c>
      <c r="H54" s="31">
        <v>366226</v>
      </c>
    </row>
    <row r="55" spans="1:8" ht="15.75" x14ac:dyDescent="0.25">
      <c r="A55" s="19" t="s">
        <v>62</v>
      </c>
      <c r="B55" s="14" t="s">
        <v>16</v>
      </c>
      <c r="C55" s="14" t="s">
        <v>28</v>
      </c>
      <c r="D55" s="9">
        <v>78151.441430229999</v>
      </c>
      <c r="E55" s="25">
        <v>70072430.299999997</v>
      </c>
      <c r="F55" s="31">
        <v>77441343.799999997</v>
      </c>
      <c r="G55" s="31">
        <v>96800925.799999997</v>
      </c>
      <c r="H55" s="31">
        <v>92755047.400000006</v>
      </c>
    </row>
    <row r="56" spans="1:8" s="8" customFormat="1" ht="15.75" x14ac:dyDescent="0.25">
      <c r="A56" s="18" t="s">
        <v>63</v>
      </c>
      <c r="B56" s="15" t="s">
        <v>18</v>
      </c>
      <c r="C56" s="15" t="s">
        <v>25</v>
      </c>
      <c r="D56" s="7">
        <f>SUM(D57:D59)</f>
        <v>104651.66021221</v>
      </c>
      <c r="E56" s="27">
        <f t="shared" ref="E56:H56" si="4">SUM(E57:E59)</f>
        <v>163525973.80000001</v>
      </c>
      <c r="F56" s="30">
        <f t="shared" si="4"/>
        <v>209568319.09999999</v>
      </c>
      <c r="G56" s="30">
        <f>SUM(G57:G59)</f>
        <v>207663963.69999999</v>
      </c>
      <c r="H56" s="30">
        <f t="shared" si="4"/>
        <v>186042036.30000001</v>
      </c>
    </row>
    <row r="57" spans="1:8" ht="15.75" x14ac:dyDescent="0.25">
      <c r="A57" s="19" t="s">
        <v>64</v>
      </c>
      <c r="B57" s="14" t="s">
        <v>18</v>
      </c>
      <c r="C57" s="14" t="s">
        <v>5</v>
      </c>
      <c r="D57" s="9">
        <v>66570.3704536</v>
      </c>
      <c r="E57" s="25">
        <v>116191547.59999999</v>
      </c>
      <c r="F57" s="31">
        <v>150893164.30000001</v>
      </c>
      <c r="G57" s="31">
        <v>154004681</v>
      </c>
      <c r="H57" s="31">
        <v>135392840.40000001</v>
      </c>
    </row>
    <row r="58" spans="1:8" ht="15.75" x14ac:dyDescent="0.25">
      <c r="A58" s="19" t="s">
        <v>65</v>
      </c>
      <c r="B58" s="14" t="s">
        <v>18</v>
      </c>
      <c r="C58" s="14" t="s">
        <v>7</v>
      </c>
      <c r="D58" s="9">
        <v>337.95866737</v>
      </c>
      <c r="E58" s="25">
        <v>862424.5</v>
      </c>
      <c r="F58" s="31">
        <v>775502.7</v>
      </c>
      <c r="G58" s="31">
        <v>940917.2</v>
      </c>
      <c r="H58" s="31">
        <v>603612.69999999995</v>
      </c>
    </row>
    <row r="59" spans="1:8" ht="15.75" x14ac:dyDescent="0.25">
      <c r="A59" s="19" t="s">
        <v>66</v>
      </c>
      <c r="B59" s="14" t="s">
        <v>18</v>
      </c>
      <c r="C59" s="14" t="s">
        <v>10</v>
      </c>
      <c r="D59" s="9">
        <v>37743.331091239997</v>
      </c>
      <c r="E59" s="25">
        <v>46472001.700000003</v>
      </c>
      <c r="F59" s="31">
        <v>57899652.100000001</v>
      </c>
      <c r="G59" s="31">
        <v>52718365.5</v>
      </c>
      <c r="H59" s="31">
        <v>50045583.200000003</v>
      </c>
    </row>
    <row r="60" spans="1:8" s="8" customFormat="1" ht="15.75" x14ac:dyDescent="0.25">
      <c r="A60" s="18" t="s">
        <v>67</v>
      </c>
      <c r="B60" s="15" t="s">
        <v>28</v>
      </c>
      <c r="C60" s="15" t="s">
        <v>25</v>
      </c>
      <c r="D60" s="7">
        <f>SUM(D61:D69)</f>
        <v>391816.36592430004</v>
      </c>
      <c r="E60" s="27">
        <f t="shared" ref="E60:H60" si="5">SUM(E61:E69)</f>
        <v>420357035.60000002</v>
      </c>
      <c r="F60" s="30">
        <f t="shared" si="5"/>
        <v>406791592</v>
      </c>
      <c r="G60" s="30">
        <f>SUM(G61:G69)</f>
        <v>376786289.39999998</v>
      </c>
      <c r="H60" s="30">
        <f t="shared" si="5"/>
        <v>372188720.69999993</v>
      </c>
    </row>
    <row r="61" spans="1:8" ht="15.75" x14ac:dyDescent="0.25">
      <c r="A61" s="19" t="s">
        <v>68</v>
      </c>
      <c r="B61" s="14" t="s">
        <v>28</v>
      </c>
      <c r="C61" s="14" t="s">
        <v>5</v>
      </c>
      <c r="D61" s="9">
        <v>93642.364239949995</v>
      </c>
      <c r="E61" s="25">
        <v>120819285.5</v>
      </c>
      <c r="F61" s="31">
        <v>130988330.8</v>
      </c>
      <c r="G61" s="31">
        <v>158852822.80000001</v>
      </c>
      <c r="H61" s="31">
        <v>163991656.69999999</v>
      </c>
    </row>
    <row r="62" spans="1:8" ht="15.75" x14ac:dyDescent="0.25">
      <c r="A62" s="19" t="s">
        <v>69</v>
      </c>
      <c r="B62" s="14" t="s">
        <v>28</v>
      </c>
      <c r="C62" s="14" t="s">
        <v>7</v>
      </c>
      <c r="D62" s="9">
        <v>94352.713908780002</v>
      </c>
      <c r="E62" s="25">
        <v>92828084.700000003</v>
      </c>
      <c r="F62" s="31">
        <v>103609098.3</v>
      </c>
      <c r="G62" s="31">
        <v>101085714.09999999</v>
      </c>
      <c r="H62" s="31">
        <v>95397504.700000003</v>
      </c>
    </row>
    <row r="63" spans="1:8" ht="15.75" x14ac:dyDescent="0.25">
      <c r="A63" s="19" t="s">
        <v>70</v>
      </c>
      <c r="B63" s="14" t="s">
        <v>28</v>
      </c>
      <c r="C63" s="14" t="s">
        <v>9</v>
      </c>
      <c r="D63" s="9">
        <v>3459.039968</v>
      </c>
      <c r="E63" s="25">
        <v>3688667.7</v>
      </c>
      <c r="F63" s="31">
        <v>3938088.2</v>
      </c>
      <c r="G63" s="31">
        <v>3938088.2</v>
      </c>
      <c r="H63" s="31">
        <v>3938088.2</v>
      </c>
    </row>
    <row r="64" spans="1:8" ht="15.75" x14ac:dyDescent="0.25">
      <c r="A64" s="19" t="s">
        <v>71</v>
      </c>
      <c r="B64" s="14" t="s">
        <v>28</v>
      </c>
      <c r="C64" s="14" t="s">
        <v>10</v>
      </c>
      <c r="D64" s="9">
        <v>7238.8885506300003</v>
      </c>
      <c r="E64" s="25">
        <v>5367225</v>
      </c>
      <c r="F64" s="31">
        <v>5815151.2000000002</v>
      </c>
      <c r="G64" s="31">
        <v>5815151.2000000002</v>
      </c>
      <c r="H64" s="31">
        <v>5815151.2000000002</v>
      </c>
    </row>
    <row r="65" spans="1:8" ht="15.75" x14ac:dyDescent="0.25">
      <c r="A65" s="19" t="s">
        <v>72</v>
      </c>
      <c r="B65" s="14" t="s">
        <v>28</v>
      </c>
      <c r="C65" s="14" t="s">
        <v>12</v>
      </c>
      <c r="D65" s="9">
        <v>2250.6311307300002</v>
      </c>
      <c r="E65" s="25">
        <v>2168587.9</v>
      </c>
      <c r="F65" s="31">
        <v>2222486.4</v>
      </c>
      <c r="G65" s="31">
        <v>2223917.2999999998</v>
      </c>
      <c r="H65" s="31">
        <v>2225375.2999999998</v>
      </c>
    </row>
    <row r="66" spans="1:8" ht="31.5" x14ac:dyDescent="0.25">
      <c r="A66" s="19" t="s">
        <v>73</v>
      </c>
      <c r="B66" s="14" t="s">
        <v>28</v>
      </c>
      <c r="C66" s="14" t="s">
        <v>14</v>
      </c>
      <c r="D66" s="9">
        <v>6001.1649464499997</v>
      </c>
      <c r="E66" s="25">
        <v>6381078</v>
      </c>
      <c r="F66" s="31">
        <v>10677682.699999999</v>
      </c>
      <c r="G66" s="31">
        <v>6443616.7000000002</v>
      </c>
      <c r="H66" s="31">
        <v>6443616.7000000002</v>
      </c>
    </row>
    <row r="67" spans="1:8" ht="15.75" x14ac:dyDescent="0.25">
      <c r="A67" s="19" t="s">
        <v>74</v>
      </c>
      <c r="B67" s="14" t="s">
        <v>28</v>
      </c>
      <c r="C67" s="14" t="s">
        <v>16</v>
      </c>
      <c r="D67" s="9">
        <v>475.06045644</v>
      </c>
      <c r="E67" s="25">
        <v>583866.69999999995</v>
      </c>
      <c r="F67" s="31">
        <v>975978.4</v>
      </c>
      <c r="G67" s="31">
        <v>975978.4</v>
      </c>
      <c r="H67" s="31">
        <v>975978.4</v>
      </c>
    </row>
    <row r="68" spans="1:8" ht="31.5" x14ac:dyDescent="0.25">
      <c r="A68" s="19" t="s">
        <v>75</v>
      </c>
      <c r="B68" s="14" t="s">
        <v>28</v>
      </c>
      <c r="C68" s="14" t="s">
        <v>18</v>
      </c>
      <c r="D68" s="9">
        <v>3004.3053490000002</v>
      </c>
      <c r="E68" s="25">
        <v>3010239.8</v>
      </c>
      <c r="F68" s="31">
        <v>3994264.5</v>
      </c>
      <c r="G68" s="31">
        <v>3994264.5</v>
      </c>
      <c r="H68" s="31">
        <v>3994264.5</v>
      </c>
    </row>
    <row r="69" spans="1:8" ht="15.75" x14ac:dyDescent="0.25">
      <c r="A69" s="19" t="s">
        <v>76</v>
      </c>
      <c r="B69" s="14" t="s">
        <v>28</v>
      </c>
      <c r="C69" s="14" t="s">
        <v>28</v>
      </c>
      <c r="D69" s="9">
        <v>181392.19737432001</v>
      </c>
      <c r="E69" s="25">
        <v>185510000.30000001</v>
      </c>
      <c r="F69" s="31">
        <v>144570511.5</v>
      </c>
      <c r="G69" s="31">
        <v>93456736.200000003</v>
      </c>
      <c r="H69" s="31">
        <v>89407085</v>
      </c>
    </row>
    <row r="70" spans="1:8" s="8" customFormat="1" ht="15.75" x14ac:dyDescent="0.25">
      <c r="A70" s="18" t="s">
        <v>77</v>
      </c>
      <c r="B70" s="15" t="s">
        <v>40</v>
      </c>
      <c r="C70" s="15" t="s">
        <v>25</v>
      </c>
      <c r="D70" s="7">
        <f>SUM(D71:D75)</f>
        <v>577552.93963106</v>
      </c>
      <c r="E70" s="27">
        <f t="shared" ref="E70:H70" si="6">SUM(E71:E75)</f>
        <v>685105486.60000002</v>
      </c>
      <c r="F70" s="30">
        <f t="shared" si="6"/>
        <v>754253629.79999995</v>
      </c>
      <c r="G70" s="30">
        <f>SUM(G71:G75)</f>
        <v>780592069.4000001</v>
      </c>
      <c r="H70" s="30">
        <f t="shared" si="6"/>
        <v>799079606</v>
      </c>
    </row>
    <row r="71" spans="1:8" ht="15.75" x14ac:dyDescent="0.25">
      <c r="A71" s="19" t="s">
        <v>78</v>
      </c>
      <c r="B71" s="14" t="s">
        <v>40</v>
      </c>
      <c r="C71" s="14" t="s">
        <v>5</v>
      </c>
      <c r="D71" s="9">
        <v>161217.46097779</v>
      </c>
      <c r="E71" s="25">
        <v>179723804.40000001</v>
      </c>
      <c r="F71" s="31">
        <v>179723804.40000001</v>
      </c>
      <c r="G71" s="31">
        <v>179708301.19999999</v>
      </c>
      <c r="H71" s="31">
        <v>179708301.19999999</v>
      </c>
    </row>
    <row r="72" spans="1:8" ht="15.75" x14ac:dyDescent="0.25">
      <c r="A72" s="19" t="s">
        <v>79</v>
      </c>
      <c r="B72" s="14" t="s">
        <v>40</v>
      </c>
      <c r="C72" s="14" t="s">
        <v>7</v>
      </c>
      <c r="D72" s="9">
        <v>74695.519456800001</v>
      </c>
      <c r="E72" s="25">
        <v>99508168.099999994</v>
      </c>
      <c r="F72" s="31">
        <v>101155686.09999999</v>
      </c>
      <c r="G72" s="31">
        <v>106453401.40000001</v>
      </c>
      <c r="H72" s="31">
        <v>106730585.40000001</v>
      </c>
    </row>
    <row r="73" spans="1:8" ht="15.75" x14ac:dyDescent="0.25">
      <c r="A73" s="19" t="s">
        <v>80</v>
      </c>
      <c r="B73" s="14" t="s">
        <v>40</v>
      </c>
      <c r="C73" s="14" t="s">
        <v>9</v>
      </c>
      <c r="D73" s="9">
        <v>290114.58602027001</v>
      </c>
      <c r="E73" s="25">
        <v>361393780.5</v>
      </c>
      <c r="F73" s="31">
        <v>399258382.60000002</v>
      </c>
      <c r="G73" s="31">
        <v>420659732.5</v>
      </c>
      <c r="H73" s="31">
        <v>439074103.89999998</v>
      </c>
    </row>
    <row r="74" spans="1:8" ht="15.75" x14ac:dyDescent="0.25">
      <c r="A74" s="19" t="s">
        <v>81</v>
      </c>
      <c r="B74" s="14" t="s">
        <v>40</v>
      </c>
      <c r="C74" s="14" t="s">
        <v>10</v>
      </c>
      <c r="D74" s="9">
        <v>9729.23880001</v>
      </c>
      <c r="E74" s="25">
        <v>10683386.4</v>
      </c>
      <c r="F74" s="31">
        <v>10428697.300000001</v>
      </c>
      <c r="G74" s="31">
        <v>10431406.199999999</v>
      </c>
      <c r="H74" s="31">
        <v>10431501.1</v>
      </c>
    </row>
    <row r="75" spans="1:8" ht="15.75" x14ac:dyDescent="0.25">
      <c r="A75" s="19" t="s">
        <v>82</v>
      </c>
      <c r="B75" s="14" t="s">
        <v>40</v>
      </c>
      <c r="C75" s="14" t="s">
        <v>14</v>
      </c>
      <c r="D75" s="9">
        <v>41796.134376189999</v>
      </c>
      <c r="E75" s="25">
        <v>33796347.200000003</v>
      </c>
      <c r="F75" s="31">
        <v>63687059.399999999</v>
      </c>
      <c r="G75" s="31">
        <v>63339228.100000001</v>
      </c>
      <c r="H75" s="31">
        <v>63135114.399999999</v>
      </c>
    </row>
    <row r="76" spans="1:8" s="8" customFormat="1" ht="15.75" x14ac:dyDescent="0.25">
      <c r="A76" s="18" t="s">
        <v>83</v>
      </c>
      <c r="B76" s="15" t="s">
        <v>20</v>
      </c>
      <c r="C76" s="15" t="s">
        <v>25</v>
      </c>
      <c r="D76" s="7">
        <f>SUM(D77:D80)</f>
        <v>83354.286718069998</v>
      </c>
      <c r="E76" s="27">
        <f t="shared" ref="E76:H76" si="7">SUM(E77:E80)</f>
        <v>88032431.399999991</v>
      </c>
      <c r="F76" s="30">
        <f t="shared" si="7"/>
        <v>104167872.8</v>
      </c>
      <c r="G76" s="30">
        <f>SUM(G77:G80)</f>
        <v>93390457.299999997</v>
      </c>
      <c r="H76" s="30">
        <f t="shared" si="7"/>
        <v>95101239.099999994</v>
      </c>
    </row>
    <row r="77" spans="1:8" ht="15.75" x14ac:dyDescent="0.25">
      <c r="A77" s="19" t="s">
        <v>84</v>
      </c>
      <c r="B77" s="14" t="s">
        <v>20</v>
      </c>
      <c r="C77" s="14" t="s">
        <v>5</v>
      </c>
      <c r="D77" s="9">
        <v>916.67885049999995</v>
      </c>
      <c r="E77" s="25">
        <v>540332.4</v>
      </c>
      <c r="F77" s="31">
        <v>993762.2</v>
      </c>
      <c r="G77" s="31">
        <v>993762.2</v>
      </c>
      <c r="H77" s="31">
        <v>993762.2</v>
      </c>
    </row>
    <row r="78" spans="1:8" ht="15.75" x14ac:dyDescent="0.25">
      <c r="A78" s="19" t="s">
        <v>85</v>
      </c>
      <c r="B78" s="14" t="s">
        <v>20</v>
      </c>
      <c r="C78" s="14" t="s">
        <v>7</v>
      </c>
      <c r="D78" s="9">
        <v>13662.52148698</v>
      </c>
      <c r="E78" s="25">
        <v>15403896.6</v>
      </c>
      <c r="F78" s="31">
        <v>19891968.899999999</v>
      </c>
      <c r="G78" s="31">
        <v>19499941.100000001</v>
      </c>
      <c r="H78" s="31">
        <v>19439124.399999999</v>
      </c>
    </row>
    <row r="79" spans="1:8" ht="15.75" x14ac:dyDescent="0.25">
      <c r="A79" s="19" t="s">
        <v>86</v>
      </c>
      <c r="B79" s="14" t="s">
        <v>20</v>
      </c>
      <c r="C79" s="14" t="s">
        <v>9</v>
      </c>
      <c r="D79" s="9">
        <v>67820.963535589995</v>
      </c>
      <c r="E79" s="25">
        <v>71270399.599999994</v>
      </c>
      <c r="F79" s="31">
        <v>82265509.200000003</v>
      </c>
      <c r="G79" s="31">
        <v>71890088.900000006</v>
      </c>
      <c r="H79" s="31">
        <v>73661854.700000003</v>
      </c>
    </row>
    <row r="80" spans="1:8" ht="15.75" x14ac:dyDescent="0.25">
      <c r="A80" s="19" t="s">
        <v>87</v>
      </c>
      <c r="B80" s="14" t="s">
        <v>20</v>
      </c>
      <c r="C80" s="14" t="s">
        <v>12</v>
      </c>
      <c r="D80" s="9">
        <v>954.12284499999998</v>
      </c>
      <c r="E80" s="25">
        <v>817802.8</v>
      </c>
      <c r="F80" s="31">
        <v>1016632.5</v>
      </c>
      <c r="G80" s="31">
        <v>1006665.1</v>
      </c>
      <c r="H80" s="31">
        <v>1006497.8</v>
      </c>
    </row>
    <row r="81" spans="1:8" s="8" customFormat="1" ht="15.75" x14ac:dyDescent="0.25">
      <c r="A81" s="18" t="s">
        <v>88</v>
      </c>
      <c r="B81" s="15" t="s">
        <v>21</v>
      </c>
      <c r="C81" s="15" t="s">
        <v>25</v>
      </c>
      <c r="D81" s="7">
        <f>SUM(D82:D84)</f>
        <v>15377.14056288</v>
      </c>
      <c r="E81" s="27">
        <f t="shared" ref="E81:H81" si="8">SUM(E82:E84)</f>
        <v>13117044.5</v>
      </c>
      <c r="F81" s="30">
        <f t="shared" si="8"/>
        <v>16767171.9</v>
      </c>
      <c r="G81" s="30">
        <f>SUM(G82:G84)</f>
        <v>17225788.800000001</v>
      </c>
      <c r="H81" s="30">
        <f t="shared" si="8"/>
        <v>16021739.9</v>
      </c>
    </row>
    <row r="82" spans="1:8" ht="15.75" x14ac:dyDescent="0.25">
      <c r="A82" s="19" t="s">
        <v>89</v>
      </c>
      <c r="B82" s="14" t="s">
        <v>21</v>
      </c>
      <c r="C82" s="14" t="s">
        <v>5</v>
      </c>
      <c r="D82" s="9">
        <v>10207.86543376</v>
      </c>
      <c r="E82" s="25">
        <v>8204666</v>
      </c>
      <c r="F82" s="31">
        <v>11319927.9</v>
      </c>
      <c r="G82" s="31">
        <v>11727851.300000001</v>
      </c>
      <c r="H82" s="31">
        <v>10527851.300000001</v>
      </c>
    </row>
    <row r="83" spans="1:8" ht="15.75" x14ac:dyDescent="0.25">
      <c r="A83" s="19" t="s">
        <v>90</v>
      </c>
      <c r="B83" s="14" t="s">
        <v>21</v>
      </c>
      <c r="C83" s="14" t="s">
        <v>7</v>
      </c>
      <c r="D83" s="9">
        <v>1153.93341981</v>
      </c>
      <c r="E83" s="25">
        <v>1089930.2</v>
      </c>
      <c r="F83" s="31">
        <v>1421873.5</v>
      </c>
      <c r="G83" s="31">
        <v>1455722.6</v>
      </c>
      <c r="H83" s="31">
        <v>1455722.6</v>
      </c>
    </row>
    <row r="84" spans="1:8" ht="15.75" x14ac:dyDescent="0.25">
      <c r="A84" s="19" t="s">
        <v>91</v>
      </c>
      <c r="B84" s="14" t="s">
        <v>21</v>
      </c>
      <c r="C84" s="14" t="s">
        <v>10</v>
      </c>
      <c r="D84" s="9">
        <v>4015.3417093100002</v>
      </c>
      <c r="E84" s="25">
        <v>3822448.3</v>
      </c>
      <c r="F84" s="31">
        <v>4025370.5</v>
      </c>
      <c r="G84" s="31">
        <v>4042214.9</v>
      </c>
      <c r="H84" s="31">
        <v>4038166</v>
      </c>
    </row>
    <row r="85" spans="1:8" s="8" customFormat="1" ht="31.5" x14ac:dyDescent="0.25">
      <c r="A85" s="29" t="s">
        <v>106</v>
      </c>
      <c r="B85" s="15" t="s">
        <v>23</v>
      </c>
      <c r="C85" s="15" t="s">
        <v>25</v>
      </c>
      <c r="D85" s="7">
        <f>SUM(D86:D86)</f>
        <v>9909.3919316699994</v>
      </c>
      <c r="E85" s="27">
        <f>SUM(E86:E86)</f>
        <v>18202434.699999999</v>
      </c>
      <c r="F85" s="30">
        <f>SUM(F86:F86)</f>
        <v>22448454</v>
      </c>
      <c r="G85" s="30">
        <f>SUM(G86:G86)</f>
        <v>43676748.399999999</v>
      </c>
      <c r="H85" s="30">
        <f>SUM(H86:H86)</f>
        <v>57617580.200000003</v>
      </c>
    </row>
    <row r="86" spans="1:8" ht="31.5" x14ac:dyDescent="0.25">
      <c r="A86" s="32" t="s">
        <v>113</v>
      </c>
      <c r="B86" s="14" t="s">
        <v>23</v>
      </c>
      <c r="C86" s="14" t="s">
        <v>5</v>
      </c>
      <c r="D86" s="9">
        <v>9909.3919316699994</v>
      </c>
      <c r="E86" s="25">
        <v>18202434.699999999</v>
      </c>
      <c r="F86" s="31">
        <v>22448454</v>
      </c>
      <c r="G86" s="31">
        <v>43676748.399999999</v>
      </c>
      <c r="H86" s="31">
        <v>57617580.200000003</v>
      </c>
    </row>
    <row r="87" spans="1:8" s="8" customFormat="1" ht="31.5" x14ac:dyDescent="0.25">
      <c r="A87" s="18" t="s">
        <v>92</v>
      </c>
      <c r="B87" s="15" t="s">
        <v>30</v>
      </c>
      <c r="C87" s="15" t="s">
        <v>25</v>
      </c>
      <c r="D87" s="7">
        <f>SUM(D88:D90)</f>
        <v>487.27279999999996</v>
      </c>
      <c r="E87" s="27">
        <f>SUM(E88:E90)</f>
        <v>738880</v>
      </c>
      <c r="F87" s="30">
        <f t="shared" ref="F87:H87" si="9">SUM(F88:F90)</f>
        <v>762640</v>
      </c>
      <c r="G87" s="30">
        <f>SUM(G88:G90)</f>
        <v>762640</v>
      </c>
      <c r="H87" s="30">
        <f t="shared" si="9"/>
        <v>762640</v>
      </c>
    </row>
    <row r="88" spans="1:8" ht="47.25" x14ac:dyDescent="0.25">
      <c r="A88" s="19" t="s">
        <v>93</v>
      </c>
      <c r="B88" s="14">
        <v>14</v>
      </c>
      <c r="C88" s="16" t="s">
        <v>5</v>
      </c>
      <c r="D88" s="9">
        <v>15.5488</v>
      </c>
      <c r="E88" s="25">
        <v>22950.9</v>
      </c>
      <c r="F88" s="25" t="s">
        <v>100</v>
      </c>
      <c r="G88" s="25" t="s">
        <v>100</v>
      </c>
      <c r="H88" s="25" t="s">
        <v>100</v>
      </c>
    </row>
    <row r="89" spans="1:8" ht="15.75" x14ac:dyDescent="0.25">
      <c r="A89" s="19" t="s">
        <v>94</v>
      </c>
      <c r="B89" s="14" t="s">
        <v>30</v>
      </c>
      <c r="C89" s="14" t="s">
        <v>7</v>
      </c>
      <c r="D89" s="9">
        <v>0</v>
      </c>
      <c r="E89" s="25">
        <v>377049.1</v>
      </c>
      <c r="F89" s="31">
        <v>400000</v>
      </c>
      <c r="G89" s="31">
        <v>400000</v>
      </c>
      <c r="H89" s="31">
        <v>400000</v>
      </c>
    </row>
    <row r="90" spans="1:8" ht="15.75" x14ac:dyDescent="0.25">
      <c r="A90" s="19" t="s">
        <v>95</v>
      </c>
      <c r="B90" s="14" t="s">
        <v>30</v>
      </c>
      <c r="C90" s="14" t="s">
        <v>9</v>
      </c>
      <c r="D90" s="9">
        <v>471.72399999999999</v>
      </c>
      <c r="E90" s="25">
        <v>338880</v>
      </c>
      <c r="F90" s="31">
        <v>362640</v>
      </c>
      <c r="G90" s="31">
        <v>362640</v>
      </c>
      <c r="H90" s="31">
        <v>362640</v>
      </c>
    </row>
    <row r="91" spans="1:8" s="8" customFormat="1" ht="15.75" x14ac:dyDescent="0.25">
      <c r="A91" s="18" t="s">
        <v>96</v>
      </c>
      <c r="B91" s="22" t="s">
        <v>97</v>
      </c>
      <c r="C91" s="22" t="s">
        <v>97</v>
      </c>
      <c r="D91" s="7">
        <f>D7+D17+D20+D24+D35+D41+D46+D56+D60+D70+D76+D81+D85+D87</f>
        <v>4400531.7846112195</v>
      </c>
      <c r="E91" s="27">
        <f>E7+E17+E20+E24+E35+E41+E46+E56+E60+E70+E76+E81+E85+E87</f>
        <v>4790054159.8000002</v>
      </c>
      <c r="F91" s="30">
        <f>F7+F17+F20+F24+F35+F41+F46+F56+F60+F70+F76+F81+F85+F87</f>
        <v>5582502836.5</v>
      </c>
      <c r="G91" s="30">
        <f>G7+G17+G20+G24+G35+G41+G46+G56+G60+G70+G76+G81+G85+G87</f>
        <v>5638813139.0999985</v>
      </c>
      <c r="H91" s="30">
        <f>H7+H17+H20+H24+H35+H41+H46+H56+H60+H70+H76+H81+H85+H87</f>
        <v>5605636454.1000004</v>
      </c>
    </row>
    <row r="92" spans="1:8" ht="49.5" customHeight="1" x14ac:dyDescent="0.25">
      <c r="A92" s="33" t="s">
        <v>111</v>
      </c>
      <c r="B92" s="33"/>
      <c r="C92" s="33"/>
      <c r="D92" s="33"/>
      <c r="E92" s="33"/>
      <c r="F92" s="33"/>
      <c r="G92" s="33"/>
      <c r="H92" s="33"/>
    </row>
    <row r="93" spans="1:8" x14ac:dyDescent="0.25">
      <c r="A93" s="20"/>
      <c r="B93" s="20"/>
      <c r="C93" s="20"/>
      <c r="D93" s="21"/>
      <c r="E93" s="26"/>
      <c r="F93" s="21"/>
      <c r="G93" s="21"/>
      <c r="H93" s="21"/>
    </row>
  </sheetData>
  <mergeCells count="10">
    <mergeCell ref="A92:H92"/>
    <mergeCell ref="B6:C6"/>
    <mergeCell ref="A2:H2"/>
    <mergeCell ref="A3:H3"/>
    <mergeCell ref="A4:A5"/>
    <mergeCell ref="B4:B5"/>
    <mergeCell ref="C4:C5"/>
    <mergeCell ref="D4:D5"/>
    <mergeCell ref="E4:E5"/>
    <mergeCell ref="F4:H4"/>
  </mergeCells>
  <pageMargins left="0.70866141732283472" right="0.70866141732283472" top="0.74803149606299213" bottom="0.74803149606299213" header="0.31496062992125984" footer="0.31496062992125984"/>
  <pageSetup paperSize="8" scale="75" fitToHeight="10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Рз-Пр на очередной год и план</vt:lpstr>
      <vt:lpstr>'Рз-Пр на очередной год и план'!Заголовки_для_печати</vt:lpstr>
      <vt:lpstr>'Рз-Пр на очередной год и план'!Область_печати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2024-10-02T13:23:06Z</cp:lastPrinted>
  <dcterms:created xsi:type="dcterms:W3CDTF">2017-10-18T13:03:03Z</dcterms:created>
  <dcterms:modified xsi:type="dcterms:W3CDTF">2024-10-14T14:13:30Z</dcterms:modified>
</cp:coreProperties>
</file>